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408"/>
  <workbookPr/>
  <mc:AlternateContent xmlns:mc="http://schemas.openxmlformats.org/markup-compatibility/2006">
    <mc:Choice Requires="x15">
      <x15ac:absPath xmlns:x15ac="http://schemas.microsoft.com/office/spreadsheetml/2010/11/ac" url="/Volumes/Projekte/STPH_1500_MO_001_One_Health/12_Implementation/Week 2/"/>
    </mc:Choice>
  </mc:AlternateContent>
  <bookViews>
    <workbookView xWindow="60" yWindow="480" windowWidth="28720" windowHeight="17240"/>
  </bookViews>
  <sheets>
    <sheet name="Transmission dynamics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H2" i="1"/>
  <c r="I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C100" i="1"/>
  <c r="D100" i="1"/>
</calcChain>
</file>

<file path=xl/sharedStrings.xml><?xml version="1.0" encoding="utf-8"?>
<sst xmlns="http://schemas.openxmlformats.org/spreadsheetml/2006/main" count="9" uniqueCount="9">
  <si>
    <t>S</t>
  </si>
  <si>
    <t>I</t>
  </si>
  <si>
    <t>T</t>
  </si>
  <si>
    <t>R</t>
  </si>
  <si>
    <t>beta</t>
  </si>
  <si>
    <t>mu</t>
  </si>
  <si>
    <t>recovery</t>
  </si>
  <si>
    <t>R0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</si>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</sst>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'Transmission dynamics'!$B$1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'Transmission dynamics'!$B$2:$B$42</c:f>
              <c:numCache>
                <c:formatCode>0.0</c:formatCode>
                <c:ptCount val="41"/>
                <c:pt idx="0" formatCode="General">
                  <c:v>1000.0</c:v>
                </c:pt>
                <c:pt idx="1">
                  <c:v>999.05</c:v>
                </c:pt>
                <c:pt idx="2">
                  <c:v>997.2992575</c:v>
                </c:pt>
                <c:pt idx="3">
                  <c:v>994.0727906696513</c:v>
                </c:pt>
                <c:pt idx="4">
                  <c:v>988.1374708922281</c:v>
                </c:pt>
                <c:pt idx="5">
                  <c:v>977.2658856853717</c:v>
                </c:pt>
                <c:pt idx="6">
                  <c:v>957.519834684561</c:v>
                </c:pt>
                <c:pt idx="7">
                  <c:v>922.2169815570624</c:v>
                </c:pt>
                <c:pt idx="8">
                  <c:v>860.9134783527958</c:v>
                </c:pt>
                <c:pt idx="9">
                  <c:v>759.9796703898311</c:v>
                </c:pt>
                <c:pt idx="10">
                  <c:v>609.0089854320151</c:v>
                </c:pt>
                <c:pt idx="11">
                  <c:v>418.2851626887671</c:v>
                </c:pt>
                <c:pt idx="12">
                  <c:v>236.6579563979577</c:v>
                </c:pt>
                <c:pt idx="13">
                  <c:v>123.6374411490867</c:v>
                </c:pt>
                <c:pt idx="14">
                  <c:v>81.64740665188334</c:v>
                </c:pt>
                <c:pt idx="15">
                  <c:v>72.41094795150777</c:v>
                </c:pt>
                <c:pt idx="16">
                  <c:v>73.22781826416654</c:v>
                </c:pt>
                <c:pt idx="17">
                  <c:v>77.06824901875035</c:v>
                </c:pt>
                <c:pt idx="18">
                  <c:v>81.92304912553704</c:v>
                </c:pt>
                <c:pt idx="19">
                  <c:v>87.1359071344683</c:v>
                </c:pt>
                <c:pt idx="20">
                  <c:v>92.44573090195007</c:v>
                </c:pt>
                <c:pt idx="21">
                  <c:v>97.72257462440056</c:v>
                </c:pt>
                <c:pt idx="22">
                  <c:v>102.8865050746455</c:v>
                </c:pt>
                <c:pt idx="23">
                  <c:v>107.8801248666643</c:v>
                </c:pt>
                <c:pt idx="24">
                  <c:v>112.6585849186072</c:v>
                </c:pt>
                <c:pt idx="25">
                  <c:v>117.1858147571138</c:v>
                </c:pt>
                <c:pt idx="26">
                  <c:v>121.4330950400572</c:v>
                </c:pt>
                <c:pt idx="27">
                  <c:v>125.3785189459542</c:v>
                </c:pt>
                <c:pt idx="28">
                  <c:v>129.0067547434389</c:v>
                </c:pt>
                <c:pt idx="29">
                  <c:v>132.3088569541333</c:v>
                </c:pt>
                <c:pt idx="30">
                  <c:v>135.2820140264981</c:v>
                </c:pt>
                <c:pt idx="31">
                  <c:v>137.9291850294019</c:v>
                </c:pt>
                <c:pt idx="32">
                  <c:v>140.2586112205249</c:v>
                </c:pt>
                <c:pt idx="33">
                  <c:v>142.2832080217627</c:v>
                </c:pt>
                <c:pt idx="34">
                  <c:v>144.0198559268432</c:v>
                </c:pt>
                <c:pt idx="35">
                  <c:v>145.4886178017897</c:v>
                </c:pt>
                <c:pt idx="36">
                  <c:v>146.7119157321456</c:v>
                </c:pt>
                <c:pt idx="37">
                  <c:v>147.7137031699169</c:v>
                </c:pt>
                <c:pt idx="38">
                  <c:v>148.5186676753304</c:v>
                </c:pt>
                <c:pt idx="39">
                  <c:v>149.1514962319646</c:v>
                </c:pt>
                <c:pt idx="40">
                  <c:v>149.6362293987087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'Transmission dynamics'!$C$1</c:f>
              <c:strCache>
                <c:ptCount val="1"/>
                <c:pt idx="0">
                  <c:v>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'Transmission dynamics'!$C$2:$C$42</c:f>
              <c:numCache>
                <c:formatCode>0.0</c:formatCode>
                <c:ptCount val="41"/>
                <c:pt idx="0" formatCode="General">
                  <c:v>1.0</c:v>
                </c:pt>
                <c:pt idx="1">
                  <c:v>1.85</c:v>
                </c:pt>
                <c:pt idx="2">
                  <c:v>3.4207425</c:v>
                </c:pt>
                <c:pt idx="3">
                  <c:v>6.319135080348694</c:v>
                </c:pt>
                <c:pt idx="4">
                  <c:v>11.65294506223711</c:v>
                </c:pt>
                <c:pt idx="5">
                  <c:v>21.41971496514659</c:v>
                </c:pt>
                <c:pt idx="6">
                  <c:v>39.1395144369168</c:v>
                </c:pt>
                <c:pt idx="7">
                  <c:v>70.74544866464984</c:v>
                </c:pt>
                <c:pt idx="8">
                  <c:v>125.3762854913659</c:v>
                </c:pt>
                <c:pt idx="9">
                  <c:v>214.507976712986</c:v>
                </c:pt>
                <c:pt idx="10">
                  <c:v>345.3534816443627</c:v>
                </c:pt>
                <c:pt idx="11">
                  <c:v>503.8738328693556</c:v>
                </c:pt>
                <c:pt idx="12">
                  <c:v>639.0557060953233</c:v>
                </c:pt>
                <c:pt idx="13">
                  <c:v>694.434967609998</c:v>
                </c:pt>
                <c:pt idx="14">
                  <c:v>676.1278849082474</c:v>
                </c:pt>
                <c:pt idx="15">
                  <c:v>629.9127905397917</c:v>
                </c:pt>
                <c:pt idx="16">
                  <c:v>581.0384542485888</c:v>
                </c:pt>
                <c:pt idx="17">
                  <c:v>536.4308644435085</c:v>
                </c:pt>
                <c:pt idx="18">
                  <c:v>497.3080222192581</c:v>
                </c:pt>
                <c:pt idx="19">
                  <c:v>463.4528084211613</c:v>
                </c:pt>
                <c:pt idx="20">
                  <c:v>434.318268033782</c:v>
                </c:pt>
                <c:pt idx="21">
                  <c:v>409.3213975611666</c:v>
                </c:pt>
                <c:pt idx="22">
                  <c:v>387.9231287455267</c:v>
                </c:pt>
                <c:pt idx="23">
                  <c:v>369.6467143879467</c:v>
                </c:pt>
                <c:pt idx="24">
                  <c:v>354.0772409344786</c:v>
                </c:pt>
                <c:pt idx="25">
                  <c:v>340.8554957098699</c:v>
                </c:pt>
                <c:pt idx="26">
                  <c:v>329.6706003325904</c:v>
                </c:pt>
                <c:pt idx="27">
                  <c:v>320.252931624802</c:v>
                </c:pt>
                <c:pt idx="28">
                  <c:v>312.3678301362993</c:v>
                </c:pt>
                <c:pt idx="29">
                  <c:v>305.8102156679882</c:v>
                </c:pt>
                <c:pt idx="30">
                  <c:v>300.4000833977185</c:v>
                </c:pt>
                <c:pt idx="31">
                  <c:v>295.9787991838321</c:v>
                </c:pt>
                <c:pt idx="32">
                  <c:v>292.4060938636642</c:v>
                </c:pt>
                <c:pt idx="33">
                  <c:v>289.5576524218506</c:v>
                </c:pt>
                <c:pt idx="34">
                  <c:v>287.3231962524044</c:v>
                </c:pt>
                <c:pt idx="35">
                  <c:v>285.6049621432551</c:v>
                </c:pt>
                <c:pt idx="36">
                  <c:v>284.3164890013216</c:v>
                </c:pt>
                <c:pt idx="37">
                  <c:v>283.3816324267448</c:v>
                </c:pt>
                <c:pt idx="38">
                  <c:v>282.7337378988238</c:v>
                </c:pt>
                <c:pt idx="39">
                  <c:v>282.3149152735996</c:v>
                </c:pt>
                <c:pt idx="40">
                  <c:v>282.0753700042173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'Transmission dynamics'!$D$1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'Transmission dynamics'!$D$2:$D$42</c:f>
              <c:numCache>
                <c:formatCode>0.0</c:formatCode>
                <c:ptCount val="41"/>
                <c:pt idx="0" formatCode="General">
                  <c:v>0.0</c:v>
                </c:pt>
                <c:pt idx="1">
                  <c:v>0.1</c:v>
                </c:pt>
                <c:pt idx="2">
                  <c:v>0.28</c:v>
                </c:pt>
                <c:pt idx="3">
                  <c:v>0.60807425</c:v>
                </c:pt>
                <c:pt idx="4">
                  <c:v>1.209584045534869</c:v>
                </c:pt>
                <c:pt idx="5">
                  <c:v>2.314399349481837</c:v>
                </c:pt>
                <c:pt idx="6">
                  <c:v>4.340650878522404</c:v>
                </c:pt>
                <c:pt idx="7">
                  <c:v>8.037569778287965</c:v>
                </c:pt>
                <c:pt idx="8">
                  <c:v>14.71023615583855</c:v>
                </c:pt>
                <c:pt idx="9">
                  <c:v>26.51235289718321</c:v>
                </c:pt>
                <c:pt idx="10">
                  <c:v>46.63753292362265</c:v>
                </c:pt>
                <c:pt idx="11">
                  <c:v>78.84100444187778</c:v>
                </c:pt>
                <c:pt idx="12">
                  <c:v>125.2863375067195</c:v>
                </c:pt>
                <c:pt idx="13">
                  <c:v>182.9275912409158</c:v>
                </c:pt>
                <c:pt idx="14">
                  <c:v>243.2247084398699</c:v>
                </c:pt>
                <c:pt idx="15">
                  <c:v>298.6762615087011</c:v>
                </c:pt>
                <c:pt idx="16">
                  <c:v>346.7337274872452</c:v>
                </c:pt>
                <c:pt idx="17">
                  <c:v>387.5008865377418</c:v>
                </c:pt>
                <c:pt idx="18">
                  <c:v>421.7689286552056</c:v>
                </c:pt>
                <c:pt idx="19">
                  <c:v>450.4112844443712</c:v>
                </c:pt>
                <c:pt idx="20">
                  <c:v>474.2360010642687</c:v>
                </c:pt>
                <c:pt idx="21">
                  <c:v>493.9560278144335</c:v>
                </c:pt>
                <c:pt idx="22">
                  <c:v>510.1903661798285</c:v>
                </c:pt>
                <c:pt idx="23">
                  <c:v>523.4731607453897</c:v>
                </c:pt>
                <c:pt idx="24">
                  <c:v>534.264174146915</c:v>
                </c:pt>
                <c:pt idx="25">
                  <c:v>542.958689533017</c:v>
                </c:pt>
                <c:pt idx="26">
                  <c:v>549.8963046273531</c:v>
                </c:pt>
                <c:pt idx="27">
                  <c:v>555.3685494292446</c:v>
                </c:pt>
                <c:pt idx="28">
                  <c:v>559.6254151202626</c:v>
                </c:pt>
                <c:pt idx="29">
                  <c:v>562.8809273778794</c:v>
                </c:pt>
                <c:pt idx="30">
                  <c:v>565.3179025757842</c:v>
                </c:pt>
                <c:pt idx="31">
                  <c:v>567.0920157867668</c:v>
                </c:pt>
                <c:pt idx="32">
                  <c:v>568.3352949158117</c:v>
                </c:pt>
                <c:pt idx="33">
                  <c:v>569.1591395563874</c:v>
                </c:pt>
                <c:pt idx="34">
                  <c:v>569.6569478207532</c:v>
                </c:pt>
                <c:pt idx="35">
                  <c:v>569.9064200549559</c:v>
                </c:pt>
                <c:pt idx="36">
                  <c:v>569.9715952665336</c:v>
                </c:pt>
                <c:pt idx="37">
                  <c:v>569.9046644033391</c:v>
                </c:pt>
                <c:pt idx="38">
                  <c:v>569.7475944258466</c:v>
                </c:pt>
                <c:pt idx="39">
                  <c:v>569.5335884944367</c:v>
                </c:pt>
                <c:pt idx="40">
                  <c:v>569.2884005970747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782128"/>
        <c:axId val="-2078996896"/>
      </c:lineChart>
      <c:catAx>
        <c:axId val="2102782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78996896"/>
        <c:crosses val="autoZero"/>
        <c:auto val="1"/>
        <c:lblAlgn val="ctr"/>
        <c:lblOffset val="100"/>
        <c:noMultiLvlLbl val="0"/>
      </c:catAx>
      <c:valAx>
        <c:axId val="-207899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0278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12</xdr:row>
      <xdr:rowOff>42862</xdr:rowOff>
    </xdr:from>
    <xdr:to>
      <xdr:col>12</xdr:col>
      <xdr:colOff>333375</xdr:colOff>
      <xdr:row>27</xdr:row>
      <xdr:rowOff>71437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zoomScale="150" workbookViewId="0">
      <selection activeCell="F4" sqref="F4"/>
    </sheetView>
  </sheetViews>
  <sheetFormatPr baseColWidth="10" defaultColWidth="8.83203125" defaultRowHeight="14" x14ac:dyDescent="0.15"/>
  <sheetData>
    <row r="1" spans="1:9" x14ac:dyDescent="0.15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15">
      <c r="A2">
        <v>0</v>
      </c>
      <c r="B2">
        <v>1000</v>
      </c>
      <c r="C2">
        <v>1</v>
      </c>
      <c r="D2">
        <v>0</v>
      </c>
      <c r="E2">
        <v>1E-3</v>
      </c>
      <c r="F2">
        <v>0.05</v>
      </c>
      <c r="G2">
        <v>0.1</v>
      </c>
      <c r="H2">
        <f>(E2*B2)/(F2+G2)</f>
        <v>6.6666666666666661</v>
      </c>
      <c r="I2">
        <f>1-(1/H2)</f>
        <v>0.85</v>
      </c>
    </row>
    <row r="3" spans="1:9" x14ac:dyDescent="0.15">
      <c r="A3">
        <f>A2+1</f>
        <v>1</v>
      </c>
      <c r="B3" s="1">
        <f>B2+($F$2*(B2+C2+D2))-($E$2*C2*B2)-($F$2*B2)</f>
        <v>999.05</v>
      </c>
      <c r="C3" s="1">
        <f>C2+($E$2*B2*C2)-($G$2*C2)-($F$2*C2)</f>
        <v>1.8499999999999999</v>
      </c>
      <c r="D3" s="1">
        <f>D2+($G$2*C2)-($F$2*D2)</f>
        <v>0.1</v>
      </c>
    </row>
    <row r="4" spans="1:9" x14ac:dyDescent="0.15">
      <c r="A4">
        <f t="shared" ref="A4:A42" si="0">A3+1</f>
        <v>2</v>
      </c>
      <c r="B4" s="1">
        <f>B3+($F$2*(B3+C3+D3))-($E$2*C3*B3)-($F$2*B3)</f>
        <v>997.29925749999995</v>
      </c>
      <c r="C4" s="1">
        <f t="shared" ref="C4:C22" si="1">C3+($E$2*B3*C3)-($G$2*C3)-($F$2*C3)</f>
        <v>3.4207424999999998</v>
      </c>
      <c r="D4" s="1">
        <f t="shared" ref="D4:D22" si="2">D3+($G$2*C3)-($F$2*D3)</f>
        <v>0.28000000000000003</v>
      </c>
    </row>
    <row r="5" spans="1:9" x14ac:dyDescent="0.15">
      <c r="A5">
        <f t="shared" si="0"/>
        <v>3</v>
      </c>
      <c r="B5" s="1">
        <f>B4+($F$2*(B4+C4+D4))-($E$2*C4*B4)-($F$2*B4)</f>
        <v>994.07279066965134</v>
      </c>
      <c r="C5" s="1">
        <f t="shared" si="1"/>
        <v>6.3191350803486941</v>
      </c>
      <c r="D5" s="1">
        <f t="shared" si="2"/>
        <v>0.60807425000000004</v>
      </c>
    </row>
    <row r="6" spans="1:9" x14ac:dyDescent="0.15">
      <c r="A6">
        <f t="shared" si="0"/>
        <v>4</v>
      </c>
      <c r="B6" s="1">
        <f>B5+($F$2*(B5+C5+D5))-($E$2*C5*B5)-($F$2*B5)</f>
        <v>988.13747089222807</v>
      </c>
      <c r="C6" s="1">
        <f t="shared" si="1"/>
        <v>11.652945062237107</v>
      </c>
      <c r="D6" s="1">
        <f t="shared" si="2"/>
        <v>1.2095840455348694</v>
      </c>
    </row>
    <row r="7" spans="1:9" x14ac:dyDescent="0.15">
      <c r="A7">
        <f t="shared" si="0"/>
        <v>5</v>
      </c>
      <c r="B7" s="1">
        <f>B6+($F$2*(B6+C6+D6))-($E$2*C6*B6)-($F$2*B6)</f>
        <v>977.2658856853717</v>
      </c>
      <c r="C7" s="1">
        <f t="shared" si="1"/>
        <v>21.419714965146593</v>
      </c>
      <c r="D7" s="1">
        <f t="shared" si="2"/>
        <v>2.3143993494818367</v>
      </c>
    </row>
    <row r="8" spans="1:9" x14ac:dyDescent="0.15">
      <c r="A8">
        <f t="shared" si="0"/>
        <v>6</v>
      </c>
      <c r="B8" s="1">
        <f>B7+($F$2*(B7+C7+D7))-($E$2*C7*B7)-($F$2*B7)</f>
        <v>957.51983468456103</v>
      </c>
      <c r="C8" s="1">
        <f t="shared" si="1"/>
        <v>39.139514436916805</v>
      </c>
      <c r="D8" s="1">
        <f t="shared" si="2"/>
        <v>4.3406508785224043</v>
      </c>
    </row>
    <row r="9" spans="1:9" x14ac:dyDescent="0.15">
      <c r="A9">
        <f t="shared" si="0"/>
        <v>7</v>
      </c>
      <c r="B9" s="1">
        <f>B8+($F$2*(B8+C8+D8))-($E$2*C8*B8)-($F$2*B8)</f>
        <v>922.21698155706247</v>
      </c>
      <c r="C9" s="1">
        <f t="shared" si="1"/>
        <v>70.745448664649842</v>
      </c>
      <c r="D9" s="1">
        <f t="shared" si="2"/>
        <v>8.0375697782879651</v>
      </c>
    </row>
    <row r="10" spans="1:9" x14ac:dyDescent="0.15">
      <c r="A10">
        <f t="shared" si="0"/>
        <v>8</v>
      </c>
      <c r="B10" s="1">
        <f>B9+($F$2*(B9+C9+D9))-($E$2*C9*B9)-($F$2*B9)</f>
        <v>860.91347835279589</v>
      </c>
      <c r="C10" s="1">
        <f t="shared" si="1"/>
        <v>125.37628549136588</v>
      </c>
      <c r="D10" s="1">
        <f t="shared" si="2"/>
        <v>14.710236155838551</v>
      </c>
    </row>
    <row r="11" spans="1:9" x14ac:dyDescent="0.15">
      <c r="A11">
        <f t="shared" si="0"/>
        <v>9</v>
      </c>
      <c r="B11" s="1">
        <f>B10+($F$2*(B10+C10+D10))-($E$2*C10*B10)-($F$2*B10)</f>
        <v>759.9796703898312</v>
      </c>
      <c r="C11" s="1">
        <f t="shared" si="1"/>
        <v>214.50797671298596</v>
      </c>
      <c r="D11" s="1">
        <f t="shared" si="2"/>
        <v>26.512352897183213</v>
      </c>
    </row>
    <row r="12" spans="1:9" x14ac:dyDescent="0.15">
      <c r="A12">
        <f t="shared" si="0"/>
        <v>10</v>
      </c>
      <c r="B12" s="1">
        <f>B11+($F$2*(B11+C11+D11))-($E$2*C11*B11)-($F$2*B11)</f>
        <v>609.00898543201515</v>
      </c>
      <c r="C12" s="1">
        <f t="shared" si="1"/>
        <v>345.35348164436272</v>
      </c>
      <c r="D12" s="1">
        <f t="shared" si="2"/>
        <v>46.637532923622651</v>
      </c>
    </row>
    <row r="13" spans="1:9" x14ac:dyDescent="0.15">
      <c r="A13">
        <f t="shared" si="0"/>
        <v>11</v>
      </c>
      <c r="B13" s="1">
        <f>B12+($F$2*(B12+C12+D12))-($E$2*C12*B12)-($F$2*B12)</f>
        <v>418.28516268876706</v>
      </c>
      <c r="C13" s="1">
        <f t="shared" si="1"/>
        <v>503.87383286935562</v>
      </c>
      <c r="D13" s="1">
        <f t="shared" si="2"/>
        <v>78.841004441877786</v>
      </c>
    </row>
    <row r="14" spans="1:9" x14ac:dyDescent="0.15">
      <c r="A14">
        <f t="shared" si="0"/>
        <v>12</v>
      </c>
      <c r="B14" s="1">
        <f>B13+($F$2*(B13+C13+D13))-($E$2*C13*B13)-($F$2*B13)</f>
        <v>236.65795639795772</v>
      </c>
      <c r="C14" s="1">
        <f t="shared" si="1"/>
        <v>639.05570609532333</v>
      </c>
      <c r="D14" s="1">
        <f t="shared" si="2"/>
        <v>125.28633750671946</v>
      </c>
    </row>
    <row r="15" spans="1:9" x14ac:dyDescent="0.15">
      <c r="A15">
        <f t="shared" si="0"/>
        <v>13</v>
      </c>
      <c r="B15" s="1">
        <f>B14+($F$2*(B14+C14+D14))-($E$2*C14*B14)-($F$2*B14)</f>
        <v>123.63744114908673</v>
      </c>
      <c r="C15" s="1">
        <f t="shared" si="1"/>
        <v>694.43496760999801</v>
      </c>
      <c r="D15" s="1">
        <f t="shared" si="2"/>
        <v>182.92759124091583</v>
      </c>
    </row>
    <row r="16" spans="1:9" x14ac:dyDescent="0.15">
      <c r="A16">
        <f t="shared" si="0"/>
        <v>14</v>
      </c>
      <c r="B16" s="1">
        <f>B15+($F$2*(B15+C15+D15))-($E$2*C15*B15)-($F$2*B15)</f>
        <v>81.647406651883344</v>
      </c>
      <c r="C16" s="1">
        <f t="shared" si="1"/>
        <v>676.12788490824744</v>
      </c>
      <c r="D16" s="1">
        <f t="shared" si="2"/>
        <v>243.22470843986986</v>
      </c>
    </row>
    <row r="17" spans="1:4" x14ac:dyDescent="0.15">
      <c r="A17">
        <f t="shared" si="0"/>
        <v>15</v>
      </c>
      <c r="B17" s="1">
        <f>B16+($F$2*(B16+C16+D16))-($E$2*C16*B16)-($F$2*B16)</f>
        <v>72.410947951507779</v>
      </c>
      <c r="C17" s="1">
        <f t="shared" si="1"/>
        <v>629.91279053979179</v>
      </c>
      <c r="D17" s="1">
        <f t="shared" si="2"/>
        <v>298.67626150870115</v>
      </c>
    </row>
    <row r="18" spans="1:4" x14ac:dyDescent="0.15">
      <c r="A18">
        <f t="shared" si="0"/>
        <v>16</v>
      </c>
      <c r="B18" s="1">
        <f>B17+($F$2*(B17+C17+D17))-($E$2*C17*B17)-($F$2*B17)</f>
        <v>73.227818264166544</v>
      </c>
      <c r="C18" s="1">
        <f t="shared" si="1"/>
        <v>581.03845424858889</v>
      </c>
      <c r="D18" s="1">
        <f t="shared" si="2"/>
        <v>346.73372748724523</v>
      </c>
    </row>
    <row r="19" spans="1:4" x14ac:dyDescent="0.15">
      <c r="A19">
        <f t="shared" si="0"/>
        <v>17</v>
      </c>
      <c r="B19" s="1">
        <f>B18+($F$2*(B18+C18+D18))-($E$2*C18*B18)-($F$2*B18)</f>
        <v>77.06824901875035</v>
      </c>
      <c r="C19" s="1">
        <f t="shared" si="1"/>
        <v>536.43086444350854</v>
      </c>
      <c r="D19" s="1">
        <f t="shared" si="2"/>
        <v>387.50088653774185</v>
      </c>
    </row>
    <row r="20" spans="1:4" x14ac:dyDescent="0.15">
      <c r="A20">
        <f t="shared" si="0"/>
        <v>18</v>
      </c>
      <c r="B20" s="1">
        <f>B19+($F$2*(B19+C19+D19))-($E$2*C19*B19)-($F$2*B19)</f>
        <v>81.923049125537048</v>
      </c>
      <c r="C20" s="1">
        <f t="shared" si="1"/>
        <v>497.30802221925813</v>
      </c>
      <c r="D20" s="1">
        <f t="shared" si="2"/>
        <v>421.76892865520563</v>
      </c>
    </row>
    <row r="21" spans="1:4" x14ac:dyDescent="0.15">
      <c r="A21">
        <f t="shared" si="0"/>
        <v>19</v>
      </c>
      <c r="B21" s="1">
        <f>B20+($F$2*(B20+C20+D20))-($E$2*C20*B20)-($F$2*B20)</f>
        <v>87.135907134468297</v>
      </c>
      <c r="C21" s="1">
        <f t="shared" si="1"/>
        <v>463.45280842116131</v>
      </c>
      <c r="D21" s="1">
        <f t="shared" si="2"/>
        <v>450.41128444437118</v>
      </c>
    </row>
    <row r="22" spans="1:4" x14ac:dyDescent="0.15">
      <c r="A22">
        <f t="shared" si="0"/>
        <v>20</v>
      </c>
      <c r="B22" s="1">
        <f>B21+($F$2*(B21+C21+D21))-($E$2*C21*B21)-($F$2*B21)</f>
        <v>92.445730901950071</v>
      </c>
      <c r="C22" s="1">
        <f t="shared" si="1"/>
        <v>434.31826803378192</v>
      </c>
      <c r="D22" s="1">
        <f t="shared" si="2"/>
        <v>474.23600106426875</v>
      </c>
    </row>
    <row r="23" spans="1:4" x14ac:dyDescent="0.15">
      <c r="A23">
        <f t="shared" si="0"/>
        <v>21</v>
      </c>
      <c r="B23" s="1">
        <f>B22+($F$2*(B22+C22+D22))-($E$2*C22*B22)-($F$2*B22)</f>
        <v>97.722574624400565</v>
      </c>
      <c r="C23" s="1">
        <f t="shared" ref="C23:C42" si="3">C22+($E$2*B22*C22)-($G$2*C22)-($F$2*C22)</f>
        <v>409.32139756116663</v>
      </c>
      <c r="D23" s="1">
        <f t="shared" ref="D23:D42" si="4">D22+($G$2*C22)-($F$2*D22)</f>
        <v>493.95602781443347</v>
      </c>
    </row>
    <row r="24" spans="1:4" x14ac:dyDescent="0.15">
      <c r="A24">
        <f t="shared" si="0"/>
        <v>22</v>
      </c>
      <c r="B24" s="1">
        <f>B23+($F$2*(B23+C23+D23))-($E$2*C23*B23)-($F$2*B23)</f>
        <v>102.88650507464553</v>
      </c>
      <c r="C24" s="1">
        <f t="shared" si="3"/>
        <v>387.9231287455267</v>
      </c>
      <c r="D24" s="1">
        <f t="shared" si="4"/>
        <v>510.19036617982852</v>
      </c>
    </row>
    <row r="25" spans="1:4" x14ac:dyDescent="0.15">
      <c r="A25">
        <f t="shared" si="0"/>
        <v>23</v>
      </c>
      <c r="B25" s="1">
        <f>B24+($F$2*(B24+C24+D24))-($E$2*C24*B24)-($F$2*B24)</f>
        <v>107.88012486666429</v>
      </c>
      <c r="C25" s="1">
        <f t="shared" si="3"/>
        <v>369.6467143879467</v>
      </c>
      <c r="D25" s="1">
        <f t="shared" si="4"/>
        <v>523.47316074538969</v>
      </c>
    </row>
    <row r="26" spans="1:4" x14ac:dyDescent="0.15">
      <c r="A26">
        <f t="shared" si="0"/>
        <v>24</v>
      </c>
      <c r="B26" s="1">
        <f>B25+($F$2*(B25+C25+D25))-($E$2*C25*B25)-($F$2*B25)</f>
        <v>112.65858491860725</v>
      </c>
      <c r="C26" s="1">
        <f t="shared" si="3"/>
        <v>354.0772409344786</v>
      </c>
      <c r="D26" s="1">
        <f t="shared" si="4"/>
        <v>534.26417414691491</v>
      </c>
    </row>
    <row r="27" spans="1:4" x14ac:dyDescent="0.15">
      <c r="A27">
        <f t="shared" si="0"/>
        <v>25</v>
      </c>
      <c r="B27" s="1">
        <f>B26+($F$2*(B26+C26+D26))-($E$2*C26*B26)-($F$2*B26)</f>
        <v>117.1858147571138</v>
      </c>
      <c r="C27" s="1">
        <f t="shared" si="3"/>
        <v>340.8554957098699</v>
      </c>
      <c r="D27" s="1">
        <f t="shared" si="4"/>
        <v>542.95868953301704</v>
      </c>
    </row>
    <row r="28" spans="1:4" x14ac:dyDescent="0.15">
      <c r="A28">
        <f t="shared" si="0"/>
        <v>26</v>
      </c>
      <c r="B28" s="1">
        <f>B27+($F$2*(B27+C27+D27))-($E$2*C27*B27)-($F$2*B27)</f>
        <v>121.43309504005715</v>
      </c>
      <c r="C28" s="1">
        <f t="shared" si="3"/>
        <v>329.67060033259042</v>
      </c>
      <c r="D28" s="1">
        <f t="shared" si="4"/>
        <v>549.89630462735317</v>
      </c>
    </row>
    <row r="29" spans="1:4" x14ac:dyDescent="0.15">
      <c r="A29">
        <f t="shared" si="0"/>
        <v>27</v>
      </c>
      <c r="B29" s="1">
        <f>B28+($F$2*(B28+C28+D28))-($E$2*C28*B28)-($F$2*B28)</f>
        <v>125.37851894595418</v>
      </c>
      <c r="C29" s="1">
        <f t="shared" si="3"/>
        <v>320.25293162480205</v>
      </c>
      <c r="D29" s="1">
        <f t="shared" si="4"/>
        <v>555.36854942924458</v>
      </c>
    </row>
    <row r="30" spans="1:4" x14ac:dyDescent="0.15">
      <c r="A30">
        <f t="shared" si="0"/>
        <v>28</v>
      </c>
      <c r="B30" s="1">
        <f>B29+($F$2*(B29+C29+D29))-($E$2*C29*B29)-($F$2*B29)</f>
        <v>129.00675474343893</v>
      </c>
      <c r="C30" s="1">
        <f t="shared" si="3"/>
        <v>312.36783013629935</v>
      </c>
      <c r="D30" s="1">
        <f t="shared" si="4"/>
        <v>559.62541512026257</v>
      </c>
    </row>
    <row r="31" spans="1:4" x14ac:dyDescent="0.15">
      <c r="A31">
        <f t="shared" si="0"/>
        <v>29</v>
      </c>
      <c r="B31" s="1">
        <f>B30+($F$2*(B30+C30+D30))-($E$2*C30*B30)-($F$2*B30)</f>
        <v>132.30885695413326</v>
      </c>
      <c r="C31" s="1">
        <f t="shared" si="3"/>
        <v>305.81021566798819</v>
      </c>
      <c r="D31" s="1">
        <f t="shared" si="4"/>
        <v>562.8809273778794</v>
      </c>
    </row>
    <row r="32" spans="1:4" x14ac:dyDescent="0.15">
      <c r="A32">
        <f t="shared" si="0"/>
        <v>30</v>
      </c>
      <c r="B32" s="1">
        <f>B31+($F$2*(B31+C31+D31))-($E$2*C31*B31)-($F$2*B31)</f>
        <v>135.28201402649813</v>
      </c>
      <c r="C32" s="1">
        <f t="shared" si="3"/>
        <v>300.4000833977185</v>
      </c>
      <c r="D32" s="1">
        <f t="shared" si="4"/>
        <v>565.31790257578416</v>
      </c>
    </row>
    <row r="33" spans="1:4" x14ac:dyDescent="0.15">
      <c r="A33">
        <f t="shared" si="0"/>
        <v>31</v>
      </c>
      <c r="B33" s="1">
        <f>B32+($F$2*(B32+C32+D32))-($E$2*C32*B32)-($F$2*B32)</f>
        <v>137.92918502940191</v>
      </c>
      <c r="C33" s="1">
        <f t="shared" si="3"/>
        <v>295.97879918383211</v>
      </c>
      <c r="D33" s="1">
        <f t="shared" si="4"/>
        <v>567.09201578676675</v>
      </c>
    </row>
    <row r="34" spans="1:4" x14ac:dyDescent="0.15">
      <c r="A34">
        <f t="shared" si="0"/>
        <v>32</v>
      </c>
      <c r="B34" s="1">
        <f>B33+($F$2*(B33+C33+D33))-($E$2*C33*B33)-($F$2*B33)</f>
        <v>140.25861122052487</v>
      </c>
      <c r="C34" s="1">
        <f t="shared" si="3"/>
        <v>292.40609386366424</v>
      </c>
      <c r="D34" s="1">
        <f t="shared" si="4"/>
        <v>568.33529491581169</v>
      </c>
    </row>
    <row r="35" spans="1:4" x14ac:dyDescent="0.15">
      <c r="A35">
        <f t="shared" si="0"/>
        <v>33</v>
      </c>
      <c r="B35" s="1">
        <f>B34+($F$2*(B34+C34+D34))-($E$2*C34*B34)-($F$2*B34)</f>
        <v>142.28320802176268</v>
      </c>
      <c r="C35" s="1">
        <f t="shared" si="3"/>
        <v>289.55765242185061</v>
      </c>
      <c r="D35" s="1">
        <f t="shared" si="4"/>
        <v>569.15913955638746</v>
      </c>
    </row>
    <row r="36" spans="1:4" x14ac:dyDescent="0.15">
      <c r="A36">
        <f t="shared" si="0"/>
        <v>34</v>
      </c>
      <c r="B36" s="1">
        <f>B35+($F$2*(B35+C35+D35))-($E$2*C35*B35)-($F$2*B35)</f>
        <v>144.01985592684318</v>
      </c>
      <c r="C36" s="1">
        <f t="shared" si="3"/>
        <v>287.32319625240444</v>
      </c>
      <c r="D36" s="1">
        <f t="shared" si="4"/>
        <v>569.6569478207532</v>
      </c>
    </row>
    <row r="37" spans="1:4" x14ac:dyDescent="0.15">
      <c r="A37">
        <f t="shared" si="0"/>
        <v>35</v>
      </c>
      <c r="B37" s="1">
        <f>B36+($F$2*(B36+C36+D36))-($E$2*C36*B36)-($F$2*B36)</f>
        <v>145.4886178017897</v>
      </c>
      <c r="C37" s="1">
        <f t="shared" si="3"/>
        <v>285.60496214325519</v>
      </c>
      <c r="D37" s="1">
        <f t="shared" si="4"/>
        <v>569.9064200549559</v>
      </c>
    </row>
    <row r="38" spans="1:4" x14ac:dyDescent="0.15">
      <c r="A38">
        <f t="shared" si="0"/>
        <v>36</v>
      </c>
      <c r="B38" s="1">
        <f>B37+($F$2*(B37+C37+D37))-($E$2*C37*B37)-($F$2*B37)</f>
        <v>146.71191573214557</v>
      </c>
      <c r="C38" s="1">
        <f t="shared" si="3"/>
        <v>284.3164890013216</v>
      </c>
      <c r="D38" s="1">
        <f t="shared" si="4"/>
        <v>569.97159526653365</v>
      </c>
    </row>
    <row r="39" spans="1:4" x14ac:dyDescent="0.15">
      <c r="A39">
        <f t="shared" si="0"/>
        <v>37</v>
      </c>
      <c r="B39" s="1">
        <f>B38+($F$2*(B38+C38+D38))-($E$2*C38*B38)-($F$2*B38)</f>
        <v>147.71370316991693</v>
      </c>
      <c r="C39" s="1">
        <f t="shared" si="3"/>
        <v>283.38163242674477</v>
      </c>
      <c r="D39" s="1">
        <f t="shared" si="4"/>
        <v>569.9046644033391</v>
      </c>
    </row>
    <row r="40" spans="1:4" x14ac:dyDescent="0.15">
      <c r="A40">
        <f t="shared" si="0"/>
        <v>38</v>
      </c>
      <c r="B40" s="1">
        <f>B39+($F$2*(B39+C39+D39))-($E$2*C39*B39)-($F$2*B39)</f>
        <v>148.51866767533045</v>
      </c>
      <c r="C40" s="1">
        <f t="shared" si="3"/>
        <v>282.73373789882379</v>
      </c>
      <c r="D40" s="1">
        <f t="shared" si="4"/>
        <v>569.74759442584661</v>
      </c>
    </row>
    <row r="41" spans="1:4" x14ac:dyDescent="0.15">
      <c r="A41">
        <f t="shared" si="0"/>
        <v>39</v>
      </c>
      <c r="B41" s="1">
        <f>B40+($F$2*(B40+C40+D40))-($E$2*C40*B40)-($F$2*B40)</f>
        <v>149.15149623196456</v>
      </c>
      <c r="C41" s="1">
        <f t="shared" si="3"/>
        <v>282.31491527359958</v>
      </c>
      <c r="D41" s="1">
        <f t="shared" si="4"/>
        <v>569.53358849443669</v>
      </c>
    </row>
    <row r="42" spans="1:4" x14ac:dyDescent="0.15">
      <c r="A42">
        <f t="shared" si="0"/>
        <v>40</v>
      </c>
      <c r="B42" s="1">
        <f>B41+($F$2*(B41+C41+D41))-($E$2*C41*B41)-($F$2*B41)</f>
        <v>149.63622939870871</v>
      </c>
      <c r="C42" s="1">
        <f t="shared" si="3"/>
        <v>282.07537000421735</v>
      </c>
      <c r="D42" s="1">
        <f t="shared" si="4"/>
        <v>569.28840059707477</v>
      </c>
    </row>
    <row r="43" spans="1:4" x14ac:dyDescent="0.15">
      <c r="A43">
        <f t="shared" ref="A43:A100" si="5">A42+1</f>
        <v>41</v>
      </c>
      <c r="B43" s="1">
        <f>B42+($F$2*(B42+C42+D42))-($E$2*C42*B42)-($F$2*B42)</f>
        <v>149.99572315509661</v>
      </c>
      <c r="C43" s="1">
        <f t="shared" ref="C43:C100" si="6">C42+($E$2*B42*C42)-($G$2*C42)-($F$2*C42)</f>
        <v>281.97275927726145</v>
      </c>
      <c r="D43" s="1">
        <f t="shared" ref="D43:D100" si="7">D42+($G$2*C42)-($F$2*D42)</f>
        <v>569.03151756764282</v>
      </c>
    </row>
    <row r="44" spans="1:4" x14ac:dyDescent="0.15">
      <c r="A44">
        <f t="shared" si="5"/>
        <v>42</v>
      </c>
      <c r="B44" s="1">
        <f>B43+($F$2*(B43+C43+D43))-($E$2*C43*B43)-($F$2*B43)</f>
        <v>150.25122905951099</v>
      </c>
      <c r="C44" s="1">
        <f t="shared" si="6"/>
        <v>281.97155332350303</v>
      </c>
      <c r="D44" s="1">
        <f t="shared" si="7"/>
        <v>568.77721761698683</v>
      </c>
    </row>
    <row r="45" spans="1:4" x14ac:dyDescent="0.15">
      <c r="A45">
        <f t="shared" si="5"/>
        <v>43</v>
      </c>
      <c r="B45" s="1">
        <f>B44+($F$2*(B44+C44+D44))-($E$2*C44*B44)-($F$2*B44)</f>
        <v>150.42209515985971</v>
      </c>
      <c r="C45" s="1">
        <f t="shared" si="6"/>
        <v>282.04239277165334</v>
      </c>
      <c r="D45" s="1">
        <f t="shared" si="7"/>
        <v>568.53551206848783</v>
      </c>
    </row>
    <row r="46" spans="1:4" x14ac:dyDescent="0.15">
      <c r="A46">
        <f t="shared" si="5"/>
        <v>44</v>
      </c>
      <c r="B46" s="1">
        <f>B45+($F$2*(B45+C45+D45))-($E$2*C45*B45)-($F$2*B45)</f>
        <v>150.5255827572546</v>
      </c>
      <c r="C46" s="1">
        <f t="shared" si="6"/>
        <v>282.16144150051747</v>
      </c>
      <c r="D46" s="1">
        <f t="shared" si="7"/>
        <v>568.31297574222879</v>
      </c>
    </row>
    <row r="47" spans="1:4" x14ac:dyDescent="0.15">
      <c r="A47">
        <f t="shared" si="5"/>
        <v>45</v>
      </c>
      <c r="B47" s="1">
        <f>B46+($F$2*(B46+C46+D46))-($E$2*C46*B46)-($F$2*B46)</f>
        <v>150.5767882058995</v>
      </c>
      <c r="C47" s="1">
        <f t="shared" si="6"/>
        <v>282.30974068893221</v>
      </c>
      <c r="D47" s="1">
        <f t="shared" si="7"/>
        <v>568.11347110516908</v>
      </c>
    </row>
    <row r="48" spans="1:4" x14ac:dyDescent="0.15">
      <c r="A48">
        <f t="shared" si="5"/>
        <v>46</v>
      </c>
      <c r="B48" s="1">
        <f>B47+($F$2*(B47+C47+D47))-($E$2*C47*B47)-($F$2*B47)</f>
        <v>150.58865476342481</v>
      </c>
      <c r="C48" s="1">
        <f t="shared" si="6"/>
        <v>282.47257361777213</v>
      </c>
      <c r="D48" s="1">
        <f t="shared" si="7"/>
        <v>567.93877161880391</v>
      </c>
    </row>
    <row r="49" spans="1:4" x14ac:dyDescent="0.15">
      <c r="A49">
        <f t="shared" si="5"/>
        <v>47</v>
      </c>
      <c r="B49" s="1">
        <f>B48+($F$2*(B48+C48+D48))-($E$2*C48*B48)-($F$2*B48)</f>
        <v>150.57205715659083</v>
      </c>
      <c r="C49" s="1">
        <f t="shared" si="6"/>
        <v>282.63885244376911</v>
      </c>
      <c r="D49" s="1">
        <f t="shared" si="7"/>
        <v>567.78909039964094</v>
      </c>
    </row>
    <row r="50" spans="1:4" x14ac:dyDescent="0.15">
      <c r="A50">
        <f t="shared" si="5"/>
        <v>48</v>
      </c>
      <c r="B50" s="1">
        <f>B49+($F$2*(B49+C49+D49))-($E$2*C49*B49)-($F$2*B49)</f>
        <v>150.53594085392487</v>
      </c>
      <c r="C50" s="1">
        <f t="shared" si="6"/>
        <v>282.8005380220402</v>
      </c>
      <c r="D50" s="1">
        <f t="shared" si="7"/>
        <v>567.66352112403581</v>
      </c>
    </row>
    <row r="51" spans="1:4" x14ac:dyDescent="0.15">
      <c r="A51">
        <f t="shared" si="5"/>
        <v>49</v>
      </c>
      <c r="B51" s="1">
        <f>B50+($F$2*(B50+C50+D50))-($E$2*C50*B50)-($F$2*B50)</f>
        <v>150.4874987460847</v>
      </c>
      <c r="C51" s="1">
        <f t="shared" si="6"/>
        <v>282.95210238387813</v>
      </c>
      <c r="D51" s="1">
        <f t="shared" si="7"/>
        <v>567.56039887003806</v>
      </c>
    </row>
    <row r="52" spans="1:4" x14ac:dyDescent="0.15">
      <c r="A52">
        <f t="shared" si="5"/>
        <v>50</v>
      </c>
      <c r="B52" s="1">
        <f>B51+($F$2*(B51+C51+D51))-($E$2*C51*B51)-($F$2*B51)</f>
        <v>150.43236965608463</v>
      </c>
      <c r="C52" s="1">
        <f t="shared" si="6"/>
        <v>283.09004117899229</v>
      </c>
      <c r="D52" s="1">
        <f t="shared" si="7"/>
        <v>567.47758916492387</v>
      </c>
    </row>
    <row r="53" spans="1:4" x14ac:dyDescent="0.15">
      <c r="A53">
        <f t="shared" si="5"/>
        <v>51</v>
      </c>
      <c r="B53" s="1">
        <f>B52+($F$2*(B52+C52+D52))-($E$2*C52*B52)-($F$2*B52)</f>
        <v>150.37484545268606</v>
      </c>
      <c r="C53" s="1">
        <f t="shared" si="6"/>
        <v>283.21244072273782</v>
      </c>
      <c r="D53" s="1">
        <f t="shared" si="7"/>
        <v>567.41271382457694</v>
      </c>
    </row>
    <row r="54" spans="1:4" x14ac:dyDescent="0.15">
      <c r="A54">
        <f t="shared" si="5"/>
        <v>52</v>
      </c>
      <c r="B54" s="1">
        <f>B53+($F$2*(B53+C53+D53))-($E$2*C53*B53)-($F$2*B53)</f>
        <v>150.31807617609206</v>
      </c>
      <c r="C54" s="1">
        <f t="shared" si="6"/>
        <v>283.31860161828689</v>
      </c>
      <c r="D54" s="1">
        <f t="shared" si="7"/>
        <v>567.3633222056219</v>
      </c>
    </row>
    <row r="55" spans="1:4" x14ac:dyDescent="0.15">
      <c r="A55">
        <f t="shared" si="5"/>
        <v>53</v>
      </c>
      <c r="B55" s="1">
        <f>B54+($F$2*(B54+C54+D54))-($E$2*C54*B54)-($F$2*B54)</f>
        <v>150.26426522712597</v>
      </c>
      <c r="C55" s="1">
        <f t="shared" si="6"/>
        <v>283.4087185157054</v>
      </c>
      <c r="D55" s="1">
        <f t="shared" si="7"/>
        <v>567.32701625716948</v>
      </c>
    </row>
    <row r="56" spans="1:4" x14ac:dyDescent="0.15">
      <c r="A56">
        <f t="shared" si="5"/>
        <v>54</v>
      </c>
      <c r="B56" s="1">
        <f>B55+($F$2*(B55+C55+D55))-($E$2*C55*B55)-($F$2*B55)</f>
        <v>150.21484911904585</v>
      </c>
      <c r="C56" s="1">
        <f t="shared" si="6"/>
        <v>283.48361358507344</v>
      </c>
      <c r="D56" s="1">
        <f t="shared" si="7"/>
        <v>567.30153729588153</v>
      </c>
    </row>
    <row r="57" spans="1:4" x14ac:dyDescent="0.15">
      <c r="A57">
        <f t="shared" si="5"/>
        <v>55</v>
      </c>
      <c r="B57" s="1">
        <f>B56+($F$2*(B56+C56+D56))-($E$2*C56*B56)-($F$2*B56)</f>
        <v>150.1706584206899</v>
      </c>
      <c r="C57" s="1">
        <f t="shared" si="6"/>
        <v>283.54451978971616</v>
      </c>
      <c r="D57" s="1">
        <f t="shared" si="7"/>
        <v>567.28482178959473</v>
      </c>
    </row>
    <row r="58" spans="1:4" x14ac:dyDescent="0.15">
      <c r="A58">
        <f t="shared" si="5"/>
        <v>56</v>
      </c>
      <c r="B58" s="1">
        <f>B57+($F$2*(B57+C57+D57))-($E$2*C57*B57)-($F$2*B57)</f>
        <v>150.13205827125543</v>
      </c>
      <c r="C58" s="1">
        <f t="shared" si="6"/>
        <v>283.59290904965877</v>
      </c>
      <c r="D58" s="1">
        <f t="shared" si="7"/>
        <v>567.27503267908662</v>
      </c>
    </row>
    <row r="59" spans="1:4" x14ac:dyDescent="0.15">
      <c r="A59">
        <f t="shared" si="5"/>
        <v>57</v>
      </c>
      <c r="B59" s="1">
        <f>B58+($F$2*(B58+C58+D58))-($E$2*C58*B58)-($F$2*B58)</f>
        <v>150.09906821093449</v>
      </c>
      <c r="C59" s="1">
        <f t="shared" si="6"/>
        <v>283.63035983896822</v>
      </c>
      <c r="D59" s="1">
        <f t="shared" si="7"/>
        <v>567.2705719500982</v>
      </c>
    </row>
    <row r="60" spans="1:4" x14ac:dyDescent="0.15">
      <c r="A60">
        <f t="shared" si="5"/>
        <v>58</v>
      </c>
      <c r="B60" s="1">
        <f>B59+($F$2*(B59+C59+D59))-($E$2*C59*B59)-($F$2*B59)</f>
        <v>150.07146207222661</v>
      </c>
      <c r="C60" s="1">
        <f t="shared" si="6"/>
        <v>283.65845859128416</v>
      </c>
      <c r="D60" s="1">
        <f t="shared" si="7"/>
        <v>567.27007933649008</v>
      </c>
    </row>
    <row r="61" spans="1:4" x14ac:dyDescent="0.15">
      <c r="A61">
        <f t="shared" si="5"/>
        <v>59</v>
      </c>
      <c r="B61" s="1">
        <f>B60+($F$2*(B60+C60+D60))-($E$2*C60*B60)-($F$2*B60)</f>
        <v>150.04884935866716</v>
      </c>
      <c r="C61" s="1">
        <f t="shared" si="6"/>
        <v>283.67872941253972</v>
      </c>
      <c r="D61" s="1">
        <f t="shared" si="7"/>
        <v>567.27242122879397</v>
      </c>
    </row>
    <row r="62" spans="1:4" x14ac:dyDescent="0.15">
      <c r="A62">
        <f t="shared" si="5"/>
        <v>60</v>
      </c>
      <c r="B62" s="1">
        <f>B61+($F$2*(B61+C61+D61))-($E$2*C61*B61)-($F$2*B61)</f>
        <v>150.03073995485357</v>
      </c>
      <c r="C62" s="1">
        <f t="shared" si="6"/>
        <v>283.6925869365391</v>
      </c>
      <c r="D62" s="1">
        <f t="shared" si="7"/>
        <v>567.27667310860818</v>
      </c>
    </row>
    <row r="63" spans="1:4" x14ac:dyDescent="0.15">
      <c r="A63">
        <f t="shared" si="5"/>
        <v>61</v>
      </c>
      <c r="B63" s="1">
        <f>B62+($F$2*(B62+C62+D62))-($E$2*C62*B62)-($F$2*B62)</f>
        <v>150.01659421931535</v>
      </c>
      <c r="C63" s="1">
        <f t="shared" si="6"/>
        <v>283.70130763385379</v>
      </c>
      <c r="D63" s="1">
        <f t="shared" si="7"/>
        <v>567.28209814683169</v>
      </c>
    </row>
    <row r="64" spans="1:4" x14ac:dyDescent="0.15">
      <c r="A64">
        <f t="shared" si="5"/>
        <v>62</v>
      </c>
      <c r="B64" s="1">
        <f>B63+($F$2*(B63+C63+D63))-($E$2*C63*B63)-($F$2*B63)</f>
        <v>150.00586056155262</v>
      </c>
      <c r="C64" s="1">
        <f t="shared" si="6"/>
        <v>283.70601543557268</v>
      </c>
      <c r="D64" s="1">
        <f t="shared" si="7"/>
        <v>567.28812400287552</v>
      </c>
    </row>
    <row r="65" spans="1:4" x14ac:dyDescent="0.15">
      <c r="A65">
        <f t="shared" si="5"/>
        <v>63</v>
      </c>
      <c r="B65" s="1">
        <f>B64+($F$2*(B64+C64+D64))-($E$2*C64*B64)-($F$2*B64)</f>
        <v>149.99800254157282</v>
      </c>
      <c r="C65" s="1">
        <f t="shared" si="6"/>
        <v>283.70767811213898</v>
      </c>
      <c r="D65" s="1">
        <f t="shared" si="7"/>
        <v>567.29431934628906</v>
      </c>
    </row>
    <row r="66" spans="1:4" x14ac:dyDescent="0.15">
      <c r="A66">
        <f t="shared" si="5"/>
        <v>64</v>
      </c>
      <c r="B66" s="1">
        <f t="shared" ref="B66:B100" si="8">B65+($F$2*(B65+C65+D65))-($E$2*C65*B65)-($F$2*B65)</f>
        <v>149.99251739196589</v>
      </c>
      <c r="C66" s="1">
        <f t="shared" si="6"/>
        <v>283.70711141784648</v>
      </c>
      <c r="D66" s="1">
        <f t="shared" si="7"/>
        <v>567.30037119018857</v>
      </c>
    </row>
    <row r="67" spans="1:4" x14ac:dyDescent="0.15">
      <c r="A67">
        <f t="shared" si="5"/>
        <v>65</v>
      </c>
      <c r="B67" s="1">
        <f t="shared" si="8"/>
        <v>149.98894767880188</v>
      </c>
      <c r="C67" s="1">
        <f t="shared" si="6"/>
        <v>283.70498854873529</v>
      </c>
      <c r="D67" s="1">
        <f t="shared" si="7"/>
        <v>567.30606377246386</v>
      </c>
    </row>
    <row r="68" spans="1:4" x14ac:dyDescent="0.15">
      <c r="A68">
        <f t="shared" si="5"/>
        <v>66</v>
      </c>
      <c r="B68" s="1">
        <f t="shared" si="8"/>
        <v>149.98688761121051</v>
      </c>
      <c r="C68" s="1">
        <f t="shared" si="6"/>
        <v>283.70185295007633</v>
      </c>
      <c r="D68" s="1">
        <f t="shared" si="7"/>
        <v>567.31125943871416</v>
      </c>
    </row>
    <row r="69" spans="1:4" x14ac:dyDescent="0.15">
      <c r="A69">
        <f t="shared" si="5"/>
        <v>67</v>
      </c>
      <c r="B69" s="1">
        <f t="shared" si="8"/>
        <v>149.98598529713476</v>
      </c>
      <c r="C69" s="1">
        <f t="shared" si="6"/>
        <v>283.69813294108013</v>
      </c>
      <c r="D69" s="1">
        <f t="shared" si="7"/>
        <v>567.31588176178616</v>
      </c>
    </row>
    <row r="70" spans="1:4" x14ac:dyDescent="0.15">
      <c r="A70">
        <f t="shared" si="5"/>
        <v>68</v>
      </c>
      <c r="B70" s="1">
        <f t="shared" si="8"/>
        <v>149.98594203615261</v>
      </c>
      <c r="C70" s="1">
        <f t="shared" si="6"/>
        <v>283.69415699604355</v>
      </c>
      <c r="D70" s="1">
        <f t="shared" si="7"/>
        <v>567.31990096780487</v>
      </c>
    </row>
    <row r="71" spans="1:4" x14ac:dyDescent="0.15">
      <c r="A71">
        <f t="shared" si="5"/>
        <v>69</v>
      </c>
      <c r="B71" s="1">
        <f t="shared" si="8"/>
        <v>149.98650954714128</v>
      </c>
      <c r="C71" s="1">
        <f t="shared" si="6"/>
        <v>283.69016883384074</v>
      </c>
      <c r="D71" s="1">
        <f t="shared" si="7"/>
        <v>567.323321619019</v>
      </c>
    </row>
    <row r="72" spans="1:4" x14ac:dyDescent="0.15">
      <c r="A72">
        <f t="shared" si="5"/>
        <v>70</v>
      </c>
      <c r="B72" s="1">
        <f t="shared" si="8"/>
        <v>149.9874858535573</v>
      </c>
      <c r="C72" s="1">
        <f t="shared" si="6"/>
        <v>283.68634172499162</v>
      </c>
      <c r="D72" s="1">
        <f t="shared" si="7"/>
        <v>567.32617242145216</v>
      </c>
    </row>
    <row r="73" spans="1:4" x14ac:dyDescent="0.15">
      <c r="A73">
        <f t="shared" si="5"/>
        <v>71</v>
      </c>
      <c r="B73" s="1">
        <f t="shared" si="8"/>
        <v>149.98871039455491</v>
      </c>
      <c r="C73" s="1">
        <f t="shared" si="6"/>
        <v>283.6827916325675</v>
      </c>
      <c r="D73" s="1">
        <f t="shared" si="7"/>
        <v>567.32849797287872</v>
      </c>
    </row>
    <row r="74" spans="1:4" x14ac:dyDescent="0.15">
      <c r="A74">
        <f t="shared" si="5"/>
        <v>72</v>
      </c>
      <c r="B74" s="1">
        <f t="shared" si="8"/>
        <v>149.9900587967312</v>
      </c>
      <c r="C74" s="1">
        <f t="shared" si="6"/>
        <v>283.67958896577841</v>
      </c>
      <c r="D74" s="1">
        <f t="shared" si="7"/>
        <v>567.33035223749152</v>
      </c>
    </row>
    <row r="75" spans="1:4" x14ac:dyDescent="0.15">
      <c r="A75">
        <f t="shared" si="5"/>
        <v>73</v>
      </c>
      <c r="B75" s="1">
        <f t="shared" si="8"/>
        <v>149.99143762848507</v>
      </c>
      <c r="C75" s="1">
        <f t="shared" si="6"/>
        <v>283.67676884932132</v>
      </c>
      <c r="D75" s="1">
        <f t="shared" si="7"/>
        <v>567.33179352219486</v>
      </c>
    </row>
    <row r="76" spans="1:4" x14ac:dyDescent="0.15">
      <c r="A76">
        <f t="shared" si="5"/>
        <v>74</v>
      </c>
      <c r="B76" s="1">
        <f t="shared" si="8"/>
        <v>149.99277936554773</v>
      </c>
      <c r="C76" s="1">
        <f t="shared" si="6"/>
        <v>283.67433990343631</v>
      </c>
      <c r="D76" s="1">
        <f t="shared" si="7"/>
        <v>567.33288073101733</v>
      </c>
    </row>
    <row r="77" spans="1:4" x14ac:dyDescent="0.15">
      <c r="A77">
        <f t="shared" si="5"/>
        <v>75</v>
      </c>
      <c r="B77" s="1">
        <f t="shared" si="8"/>
        <v>149.99403772046688</v>
      </c>
      <c r="C77" s="1">
        <f t="shared" si="6"/>
        <v>283.67229159472436</v>
      </c>
      <c r="D77" s="1">
        <f t="shared" si="7"/>
        <v>567.33367068481016</v>
      </c>
    </row>
    <row r="78" spans="1:4" x14ac:dyDescent="0.15">
      <c r="A78">
        <f t="shared" si="5"/>
        <v>76</v>
      </c>
      <c r="B78" s="1">
        <f t="shared" si="8"/>
        <v>149.99518342873324</v>
      </c>
      <c r="C78" s="1">
        <f t="shared" si="6"/>
        <v>283.67060026122601</v>
      </c>
      <c r="D78" s="1">
        <f t="shared" si="7"/>
        <v>567.33421631004217</v>
      </c>
    </row>
    <row r="79" spans="1:4" x14ac:dyDescent="0.15">
      <c r="A79">
        <f t="shared" si="5"/>
        <v>77</v>
      </c>
      <c r="B79" s="1">
        <f t="shared" si="8"/>
        <v>149.99620053777517</v>
      </c>
      <c r="C79" s="1">
        <f t="shared" si="6"/>
        <v>283.66923394156356</v>
      </c>
      <c r="D79" s="1">
        <f t="shared" si="7"/>
        <v>567.33456552066264</v>
      </c>
    </row>
    <row r="80" spans="1:4" x14ac:dyDescent="0.15">
      <c r="A80">
        <f t="shared" si="5"/>
        <v>78</v>
      </c>
      <c r="B80" s="1">
        <f t="shared" si="8"/>
        <v>149.99708321019065</v>
      </c>
      <c r="C80" s="1">
        <f t="shared" si="6"/>
        <v>283.66815615102485</v>
      </c>
      <c r="D80" s="1">
        <f t="shared" si="7"/>
        <v>567.33476063878595</v>
      </c>
    </row>
    <row r="81" spans="1:4" x14ac:dyDescent="0.15">
      <c r="A81">
        <f t="shared" si="5"/>
        <v>79</v>
      </c>
      <c r="B81" s="1">
        <f t="shared" si="8"/>
        <v>149.99783302741457</v>
      </c>
      <c r="C81" s="1">
        <f t="shared" si="6"/>
        <v>283.66732875063775</v>
      </c>
      <c r="D81" s="1">
        <f t="shared" si="7"/>
        <v>567.3348382219491</v>
      </c>
    </row>
    <row r="82" spans="1:4" x14ac:dyDescent="0.15">
      <c r="A82">
        <f t="shared" si="5"/>
        <v>80</v>
      </c>
      <c r="B82" s="1">
        <f t="shared" si="8"/>
        <v>149.99845676277303</v>
      </c>
      <c r="C82" s="1">
        <f t="shared" si="6"/>
        <v>283.66671405131291</v>
      </c>
      <c r="D82" s="1">
        <f t="shared" si="7"/>
        <v>567.3348291859154</v>
      </c>
    </row>
    <row r="83" spans="1:4" x14ac:dyDescent="0.15">
      <c r="A83">
        <f t="shared" si="5"/>
        <v>81</v>
      </c>
      <c r="B83" s="1">
        <f t="shared" si="8"/>
        <v>149.99896458197068</v>
      </c>
      <c r="C83" s="1">
        <f t="shared" si="6"/>
        <v>283.6662762862797</v>
      </c>
      <c r="D83" s="1">
        <f t="shared" si="7"/>
        <v>567.33475913175096</v>
      </c>
    </row>
    <row r="84" spans="1:4" x14ac:dyDescent="0.15">
      <c r="A84">
        <f t="shared" si="5"/>
        <v>82</v>
      </c>
      <c r="B84" s="1">
        <f t="shared" si="8"/>
        <v>149.99936862310705</v>
      </c>
      <c r="C84" s="1">
        <f t="shared" si="6"/>
        <v>283.66598257310295</v>
      </c>
      <c r="D84" s="1">
        <f t="shared" si="7"/>
        <v>567.33464880379131</v>
      </c>
    </row>
    <row r="85" spans="1:4" x14ac:dyDescent="0.15">
      <c r="A85">
        <f t="shared" si="5"/>
        <v>83</v>
      </c>
      <c r="B85" s="1">
        <f t="shared" si="8"/>
        <v>149.99968190613305</v>
      </c>
      <c r="C85" s="1">
        <f t="shared" si="6"/>
        <v>283.66580347295627</v>
      </c>
      <c r="D85" s="1">
        <f t="shared" si="7"/>
        <v>567.33451462091205</v>
      </c>
    </row>
    <row r="86" spans="1:4" x14ac:dyDescent="0.15">
      <c r="A86">
        <f t="shared" si="5"/>
        <v>84</v>
      </c>
      <c r="B86" s="1">
        <f t="shared" si="8"/>
        <v>149.99991752223539</v>
      </c>
      <c r="C86" s="1">
        <f t="shared" si="6"/>
        <v>283.66571324060391</v>
      </c>
      <c r="D86" s="1">
        <f t="shared" si="7"/>
        <v>567.33436923716215</v>
      </c>
    </row>
    <row r="87" spans="1:4" x14ac:dyDescent="0.15">
      <c r="A87">
        <f t="shared" si="5"/>
        <v>85</v>
      </c>
      <c r="B87" s="1">
        <f t="shared" si="8"/>
        <v>150.00008805614704</v>
      </c>
      <c r="C87" s="1">
        <f t="shared" si="6"/>
        <v>283.66568984449003</v>
      </c>
      <c r="D87" s="1">
        <f t="shared" si="7"/>
        <v>567.33422209936441</v>
      </c>
    </row>
    <row r="88" spans="1:4" x14ac:dyDescent="0.15">
      <c r="A88">
        <f t="shared" si="5"/>
        <v>86</v>
      </c>
      <c r="B88" s="1">
        <f t="shared" si="8"/>
        <v>150.00020519815854</v>
      </c>
      <c r="C88" s="1">
        <f t="shared" si="6"/>
        <v>283.66571482299776</v>
      </c>
      <c r="D88" s="1">
        <f t="shared" si="7"/>
        <v>567.33407997884524</v>
      </c>
    </row>
    <row r="89" spans="1:4" x14ac:dyDescent="0.15">
      <c r="A89">
        <f t="shared" si="5"/>
        <v>87</v>
      </c>
      <c r="B89" s="1">
        <f t="shared" si="8"/>
        <v>150.00027950711871</v>
      </c>
      <c r="C89" s="1">
        <f t="shared" si="6"/>
        <v>283.66577303068004</v>
      </c>
      <c r="D89" s="1">
        <f t="shared" si="7"/>
        <v>567.33394746220279</v>
      </c>
    </row>
    <row r="90" spans="1:4" x14ac:dyDescent="0.15">
      <c r="A90">
        <f t="shared" si="5"/>
        <v>88</v>
      </c>
      <c r="B90" s="1">
        <f t="shared" si="8"/>
        <v>150.00032029055794</v>
      </c>
      <c r="C90" s="1">
        <f t="shared" si="6"/>
        <v>283.66585231728294</v>
      </c>
      <c r="D90" s="1">
        <f t="shared" si="7"/>
        <v>567.33382739216063</v>
      </c>
    </row>
    <row r="91" spans="1:4" x14ac:dyDescent="0.15">
      <c r="A91">
        <f t="shared" si="5"/>
        <v>89</v>
      </c>
      <c r="B91" s="1">
        <f t="shared" si="8"/>
        <v>150.00033557294356</v>
      </c>
      <c r="C91" s="1">
        <f t="shared" si="6"/>
        <v>283.66594317277702</v>
      </c>
      <c r="D91" s="1">
        <f t="shared" si="7"/>
        <v>567.33372125428093</v>
      </c>
    </row>
    <row r="92" spans="1:4" x14ac:dyDescent="0.15">
      <c r="A92">
        <f t="shared" si="5"/>
        <v>90</v>
      </c>
      <c r="B92" s="1">
        <f t="shared" si="8"/>
        <v>150.00033212776438</v>
      </c>
      <c r="C92" s="1">
        <f t="shared" si="6"/>
        <v>283.66603836339254</v>
      </c>
      <c r="D92" s="1">
        <f t="shared" si="7"/>
        <v>567.33362950884452</v>
      </c>
    </row>
    <row r="93" spans="1:4" x14ac:dyDescent="0.15">
      <c r="A93">
        <f t="shared" si="5"/>
        <v>91</v>
      </c>
      <c r="B93" s="1">
        <f t="shared" si="8"/>
        <v>150.0003155535002</v>
      </c>
      <c r="C93" s="1">
        <f t="shared" si="6"/>
        <v>283.66613257675971</v>
      </c>
      <c r="D93" s="1">
        <f t="shared" si="7"/>
        <v>567.33355186974154</v>
      </c>
    </row>
    <row r="94" spans="1:4" x14ac:dyDescent="0.15">
      <c r="A94">
        <f t="shared" si="5"/>
        <v>92</v>
      </c>
      <c r="B94" s="1">
        <f t="shared" si="8"/>
        <v>150.00029037747029</v>
      </c>
      <c r="C94" s="1">
        <f t="shared" si="6"/>
        <v>283.6662220886007</v>
      </c>
      <c r="D94" s="1">
        <f t="shared" si="7"/>
        <v>567.33348753393045</v>
      </c>
    </row>
    <row r="95" spans="1:4" x14ac:dyDescent="0.15">
      <c r="A95">
        <f t="shared" si="5"/>
        <v>93</v>
      </c>
      <c r="B95" s="1">
        <f t="shared" si="8"/>
        <v>150.00026017502677</v>
      </c>
      <c r="C95" s="1">
        <f t="shared" si="6"/>
        <v>283.66630445888063</v>
      </c>
      <c r="D95" s="1">
        <f t="shared" si="7"/>
        <v>567.33343536609402</v>
      </c>
    </row>
    <row r="96" spans="1:4" x14ac:dyDescent="0.15">
      <c r="A96">
        <f t="shared" si="5"/>
        <v>94</v>
      </c>
      <c r="B96" s="1">
        <f t="shared" si="8"/>
        <v>150.00022769455506</v>
      </c>
      <c r="C96" s="1">
        <f t="shared" si="6"/>
        <v>283.66637826176901</v>
      </c>
      <c r="D96" s="1">
        <f t="shared" si="7"/>
        <v>567.33339404367734</v>
      </c>
    </row>
    <row r="97" spans="1:4" x14ac:dyDescent="0.15">
      <c r="A97">
        <f t="shared" si="5"/>
        <v>95</v>
      </c>
      <c r="B97" s="1">
        <f t="shared" si="8"/>
        <v>150.00019498127224</v>
      </c>
      <c r="C97" s="1">
        <f t="shared" si="6"/>
        <v>283.66644285105883</v>
      </c>
      <c r="D97" s="1">
        <f t="shared" si="7"/>
        <v>567.33336216767032</v>
      </c>
    </row>
    <row r="98" spans="1:4" x14ac:dyDescent="0.15">
      <c r="A98">
        <f t="shared" si="5"/>
        <v>96</v>
      </c>
      <c r="B98" s="1">
        <f t="shared" si="8"/>
        <v>150.00016349490593</v>
      </c>
      <c r="C98" s="1">
        <f t="shared" si="6"/>
        <v>283.66649816070276</v>
      </c>
      <c r="D98" s="1">
        <f t="shared" si="7"/>
        <v>567.3333383443927</v>
      </c>
    </row>
    <row r="99" spans="1:4" x14ac:dyDescent="0.15">
      <c r="A99">
        <f t="shared" si="5"/>
        <v>97</v>
      </c>
      <c r="B99" s="1">
        <f t="shared" si="8"/>
        <v>150.00013421802785</v>
      </c>
      <c r="C99" s="1">
        <f t="shared" si="6"/>
        <v>283.66654453873019</v>
      </c>
      <c r="D99" s="1">
        <f t="shared" si="7"/>
        <v>567.3333212432434</v>
      </c>
    </row>
    <row r="100" spans="1:4" x14ac:dyDescent="0.15">
      <c r="A100">
        <f t="shared" si="5"/>
        <v>98</v>
      </c>
      <c r="B100" s="1">
        <f t="shared" si="8"/>
        <v>150.0001077531528</v>
      </c>
      <c r="C100" s="1">
        <f t="shared" si="6"/>
        <v>283.66658261189434</v>
      </c>
      <c r="D100" s="1">
        <f t="shared" si="7"/>
        <v>567.33330963495428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Transmission dynamics</vt:lpstr>
    </vt:vector>
  </TitlesOfParts>
  <Company>Swiss TPH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Zinsstag</dc:creator>
  <cp:lastModifiedBy>Sebastian Schell</cp:lastModifiedBy>
  <dcterms:created xsi:type="dcterms:W3CDTF">2016-05-15T21:42:24Z</dcterms:created>
  <dcterms:modified xsi:type="dcterms:W3CDTF">2016-07-27T13:51:09Z</dcterms:modified>
</cp:coreProperties>
</file>